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804"/>
  </bookViews>
  <sheets>
    <sheet name="DEFM A" sheetId="1" r:id="rId1"/>
    <sheet name="DEFM B&amp;C" sheetId="2" r:id="rId2"/>
    <sheet name="DEFM DELD Toutes catégories" sheetId="3" r:id="rId3"/>
    <sheet name="DEFM A - ASS" sheetId="4" r:id="rId4"/>
    <sheet name="DEFM A - Non indemnisé" sheetId="5" r:id="rId5"/>
    <sheet name="DEFM A - Obligation d'emploi" sheetId="6" r:id="rId6"/>
    <sheet name="DEFM A - RSA" sheetId="7" r:id="rId7"/>
  </sheets>
  <calcPr calcId="145621"/>
</workbook>
</file>

<file path=xl/calcChain.xml><?xml version="1.0" encoding="utf-8"?>
<calcChain xmlns="http://schemas.openxmlformats.org/spreadsheetml/2006/main">
  <c r="D1" i="4" l="1"/>
  <c r="C1" i="4"/>
  <c r="B1" i="4"/>
  <c r="D1" i="5"/>
  <c r="C1" i="5"/>
  <c r="B1" i="5"/>
  <c r="D1" i="6"/>
  <c r="C1" i="6"/>
  <c r="B1" i="6"/>
  <c r="D1" i="7"/>
  <c r="C1" i="7"/>
  <c r="B1" i="7"/>
  <c r="D1" i="3"/>
  <c r="C1" i="3"/>
  <c r="B1" i="3"/>
  <c r="D1" i="2"/>
  <c r="C1" i="2"/>
  <c r="B1" i="2"/>
  <c r="D7" i="1"/>
  <c r="D8" i="2" l="1"/>
  <c r="D9" i="2"/>
  <c r="D10" i="2"/>
  <c r="D11" i="2"/>
  <c r="D12" i="2"/>
  <c r="D8" i="3"/>
  <c r="D9" i="3"/>
  <c r="D10" i="3"/>
  <c r="D11" i="3"/>
  <c r="D12" i="3"/>
  <c r="D8" i="4"/>
  <c r="D9" i="4"/>
  <c r="D10" i="4"/>
  <c r="D11" i="4"/>
  <c r="D12" i="4"/>
  <c r="D8" i="5"/>
  <c r="D9" i="5"/>
  <c r="D10" i="5"/>
  <c r="D11" i="5"/>
  <c r="D12" i="5"/>
  <c r="D8" i="6"/>
  <c r="D9" i="6"/>
  <c r="D10" i="6"/>
  <c r="D11" i="6"/>
  <c r="D12" i="6"/>
  <c r="D8" i="7"/>
  <c r="D9" i="7"/>
  <c r="D10" i="7"/>
  <c r="D11" i="7"/>
  <c r="D12" i="7"/>
  <c r="D8" i="1"/>
  <c r="D9" i="1"/>
  <c r="D10" i="1"/>
  <c r="D11" i="1"/>
  <c r="D12" i="1"/>
  <c r="C9" i="2"/>
  <c r="C10" i="2"/>
  <c r="C11" i="2"/>
  <c r="C12" i="2"/>
  <c r="C9" i="3"/>
  <c r="C10" i="3"/>
  <c r="C11" i="3"/>
  <c r="C12" i="3"/>
  <c r="C9" i="4"/>
  <c r="C10" i="4"/>
  <c r="C11" i="4"/>
  <c r="C12" i="4"/>
  <c r="C9" i="5"/>
  <c r="C10" i="5"/>
  <c r="C11" i="5"/>
  <c r="C12" i="5"/>
  <c r="C9" i="6"/>
  <c r="C10" i="6"/>
  <c r="C11" i="6"/>
  <c r="C12" i="6"/>
  <c r="C9" i="7"/>
  <c r="C10" i="7"/>
  <c r="C11" i="7"/>
  <c r="C12" i="7"/>
  <c r="C9" i="1"/>
  <c r="C10" i="1"/>
  <c r="C11" i="1"/>
  <c r="C12" i="1"/>
  <c r="C8" i="2"/>
  <c r="C8" i="3"/>
  <c r="C8" i="4"/>
  <c r="C8" i="5"/>
  <c r="C8" i="6"/>
  <c r="C8" i="7"/>
  <c r="C8" i="1"/>
  <c r="B7" i="1"/>
  <c r="D7" i="3" l="1"/>
  <c r="D7" i="4"/>
  <c r="D7" i="5"/>
  <c r="D7" i="6"/>
  <c r="D7" i="7"/>
  <c r="D7" i="2"/>
  <c r="B7" i="7" l="1"/>
  <c r="B7" i="6"/>
  <c r="B7" i="5" l="1"/>
  <c r="B7" i="4"/>
  <c r="B7" i="3"/>
  <c r="B7" i="2"/>
  <c r="C7" i="7" l="1"/>
  <c r="C7" i="6"/>
  <c r="C7" i="5"/>
  <c r="C7" i="4"/>
  <c r="C7" i="3"/>
  <c r="C7" i="2"/>
  <c r="C7" i="1"/>
  <c r="C13" i="7" l="1"/>
  <c r="D13" i="7"/>
  <c r="C13" i="6"/>
  <c r="D13" i="6"/>
  <c r="C13" i="5"/>
  <c r="D13" i="5"/>
  <c r="C13" i="4"/>
  <c r="D13" i="4"/>
  <c r="C13" i="3"/>
  <c r="D13" i="3"/>
  <c r="C13" i="2"/>
  <c r="D13" i="2"/>
  <c r="C13" i="1"/>
  <c r="D13" i="1"/>
</calcChain>
</file>

<file path=xl/sharedStrings.xml><?xml version="1.0" encoding="utf-8"?>
<sst xmlns="http://schemas.openxmlformats.org/spreadsheetml/2006/main" count="21" uniqueCount="3">
  <si>
    <t>PDL</t>
  </si>
  <si>
    <t>Territoire</t>
  </si>
  <si>
    <t>Evolution annuelle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</si>
</sst>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3" fontId="0" fillId="0" borderId="0" xfId="0" applyNumberFormat="1"/>
    <xf numFmtId="17" fontId="0" fillId="2" borderId="0" xfId="0" applyNumberFormat="1" applyFill="1"/>
    <xf numFmtId="164" fontId="2" fillId="0" borderId="0" xfId="1" applyNumberFormat="1" applyFont="1"/>
    <xf numFmtId="164" fontId="3" fillId="0" borderId="0" xfId="1" applyNumberFormat="1" applyFont="1"/>
    <xf numFmtId="0" fontId="0" fillId="3" borderId="0" xfId="0" applyFill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I13" sqref="I13"/>
    </sheetView>
  </sheetViews>
  <sheetFormatPr baseColWidth="10" defaultColWidth="9.140625" defaultRowHeight="15" x14ac:dyDescent="0.25"/>
  <cols>
    <col min="1" max="1" width="9.42578125" bestFit="1" customWidth="1"/>
    <col min="2" max="2" width="9.42578125" customWidth="1"/>
  </cols>
  <sheetData>
    <row r="1" spans="1:4" x14ac:dyDescent="0.25">
      <c r="A1" t="s">
        <v>1</v>
      </c>
      <c r="B1" s="2">
        <v>43617</v>
      </c>
      <c r="C1" s="2">
        <v>43983</v>
      </c>
      <c r="D1" s="2">
        <v>44348</v>
      </c>
    </row>
    <row r="2" spans="1:4" x14ac:dyDescent="0.25">
      <c r="A2">
        <v>44</v>
      </c>
      <c r="B2">
        <v>58378</v>
      </c>
      <c r="C2" s="1">
        <v>73606</v>
      </c>
      <c r="D2">
        <v>58677</v>
      </c>
    </row>
    <row r="3" spans="1:4" x14ac:dyDescent="0.25">
      <c r="A3">
        <v>49</v>
      </c>
      <c r="B3">
        <v>35562</v>
      </c>
      <c r="C3" s="1">
        <v>43721</v>
      </c>
      <c r="D3">
        <v>34506</v>
      </c>
    </row>
    <row r="4" spans="1:4" x14ac:dyDescent="0.25">
      <c r="A4">
        <v>53</v>
      </c>
      <c r="B4">
        <v>9389</v>
      </c>
      <c r="C4" s="1">
        <v>12678</v>
      </c>
      <c r="D4">
        <v>9571</v>
      </c>
    </row>
    <row r="5" spans="1:4" x14ac:dyDescent="0.25">
      <c r="A5">
        <v>72</v>
      </c>
      <c r="B5">
        <v>25380</v>
      </c>
      <c r="C5" s="1">
        <v>31692</v>
      </c>
      <c r="D5">
        <v>25492</v>
      </c>
    </row>
    <row r="6" spans="1:4" x14ac:dyDescent="0.25">
      <c r="A6">
        <v>85</v>
      </c>
      <c r="B6">
        <v>23664</v>
      </c>
      <c r="C6" s="1">
        <v>30417</v>
      </c>
      <c r="D6">
        <v>22943</v>
      </c>
    </row>
    <row r="7" spans="1:4" x14ac:dyDescent="0.25">
      <c r="A7" t="s">
        <v>0</v>
      </c>
      <c r="B7" s="1">
        <f t="shared" ref="B7:D7" si="0">SUM(B2:B6)</f>
        <v>152373</v>
      </c>
      <c r="C7" s="1">
        <f t="shared" si="0"/>
        <v>192114</v>
      </c>
      <c r="D7" s="1">
        <f>SUM(D2:D6)</f>
        <v>151189</v>
      </c>
    </row>
    <row r="8" spans="1:4" x14ac:dyDescent="0.25">
      <c r="A8" s="5" t="s">
        <v>2</v>
      </c>
      <c r="B8" s="5"/>
      <c r="C8" s="3">
        <f>(C2-B2)/B2</f>
        <v>0.26085169070540271</v>
      </c>
      <c r="D8" s="3">
        <f>(D2-C2)/C2</f>
        <v>-0.20282313941798222</v>
      </c>
    </row>
    <row r="9" spans="1:4" x14ac:dyDescent="0.25">
      <c r="A9" s="5"/>
      <c r="B9" s="5"/>
      <c r="C9" s="3">
        <f t="shared" ref="C9:D13" si="1">(C3-B3)/B3</f>
        <v>0.22943029075979979</v>
      </c>
      <c r="D9" s="3">
        <f t="shared" si="1"/>
        <v>-0.21076828068891379</v>
      </c>
    </row>
    <row r="10" spans="1:4" x14ac:dyDescent="0.25">
      <c r="A10" s="5"/>
      <c r="B10" s="5"/>
      <c r="C10" s="3">
        <f t="shared" si="1"/>
        <v>0.35030354670358932</v>
      </c>
      <c r="D10" s="3">
        <f t="shared" si="1"/>
        <v>-0.2450702003470579</v>
      </c>
    </row>
    <row r="11" spans="1:4" x14ac:dyDescent="0.25">
      <c r="A11" s="5"/>
      <c r="B11" s="5"/>
      <c r="C11" s="3">
        <f t="shared" si="1"/>
        <v>0.24869976359338061</v>
      </c>
      <c r="D11" s="3">
        <f t="shared" si="1"/>
        <v>-0.19563296731036223</v>
      </c>
    </row>
    <row r="12" spans="1:4" x14ac:dyDescent="0.25">
      <c r="A12" s="5"/>
      <c r="B12" s="5"/>
      <c r="C12" s="3">
        <f t="shared" si="1"/>
        <v>0.28537018255578095</v>
      </c>
      <c r="D12" s="3">
        <f t="shared" si="1"/>
        <v>-0.24571785514679292</v>
      </c>
    </row>
    <row r="13" spans="1:4" x14ac:dyDescent="0.25">
      <c r="A13" s="5"/>
      <c r="B13" s="5"/>
      <c r="C13" s="3">
        <f t="shared" si="1"/>
        <v>0.26081392372664447</v>
      </c>
      <c r="D13" s="3">
        <f>(D7-C7)/C7</f>
        <v>-0.21302455833515516</v>
      </c>
    </row>
  </sheetData>
  <mergeCells count="1">
    <mergeCell ref="A8:B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2" sqref="D2:D6"/>
    </sheetView>
  </sheetViews>
  <sheetFormatPr baseColWidth="10" defaultColWidth="9.140625" defaultRowHeight="15" x14ac:dyDescent="0.25"/>
  <cols>
    <col min="2" max="2" width="8" bestFit="1" customWidth="1"/>
  </cols>
  <sheetData>
    <row r="1" spans="1:5" x14ac:dyDescent="0.25">
      <c r="A1" t="s">
        <v>1</v>
      </c>
      <c r="B1" s="2">
        <f>'DEFM A'!B1</f>
        <v>43617</v>
      </c>
      <c r="C1" s="2">
        <f>'DEFM A'!C1</f>
        <v>43983</v>
      </c>
      <c r="D1" s="2">
        <f>'DEFM A'!D1</f>
        <v>44348</v>
      </c>
    </row>
    <row r="2" spans="1:5" x14ac:dyDescent="0.25">
      <c r="A2">
        <v>44</v>
      </c>
      <c r="B2">
        <v>56799</v>
      </c>
      <c r="C2" s="1">
        <v>50273</v>
      </c>
      <c r="D2">
        <v>59692</v>
      </c>
    </row>
    <row r="3" spans="1:5" x14ac:dyDescent="0.25">
      <c r="A3">
        <v>49</v>
      </c>
      <c r="B3">
        <v>35205</v>
      </c>
      <c r="C3" s="1">
        <v>31553</v>
      </c>
      <c r="D3">
        <v>36476</v>
      </c>
    </row>
    <row r="4" spans="1:5" x14ac:dyDescent="0.25">
      <c r="A4">
        <v>53</v>
      </c>
      <c r="B4">
        <v>10006</v>
      </c>
      <c r="C4" s="1">
        <v>8728</v>
      </c>
      <c r="D4">
        <v>10485</v>
      </c>
    </row>
    <row r="5" spans="1:5" x14ac:dyDescent="0.25">
      <c r="A5">
        <v>72</v>
      </c>
      <c r="B5">
        <v>23202</v>
      </c>
      <c r="C5" s="1">
        <v>19544</v>
      </c>
      <c r="D5">
        <v>23101</v>
      </c>
    </row>
    <row r="6" spans="1:5" x14ac:dyDescent="0.25">
      <c r="A6">
        <v>85</v>
      </c>
      <c r="B6">
        <v>27406</v>
      </c>
      <c r="C6" s="1">
        <v>25020</v>
      </c>
      <c r="D6">
        <v>28931</v>
      </c>
    </row>
    <row r="7" spans="1:5" x14ac:dyDescent="0.25">
      <c r="A7" t="s">
        <v>0</v>
      </c>
      <c r="B7" s="1">
        <f>SUM(B2:B6)</f>
        <v>152618</v>
      </c>
      <c r="C7" s="1">
        <f t="shared" ref="C7:D7" si="0">SUM(C2:C6)</f>
        <v>135118</v>
      </c>
      <c r="D7" s="1">
        <f t="shared" si="0"/>
        <v>158685</v>
      </c>
      <c r="E7" s="1"/>
    </row>
    <row r="8" spans="1:5" x14ac:dyDescent="0.25">
      <c r="A8" s="5" t="s">
        <v>2</v>
      </c>
      <c r="B8" s="5"/>
      <c r="C8" s="4">
        <f>(C2-B2)/B2</f>
        <v>-0.11489638902093346</v>
      </c>
      <c r="D8" s="4">
        <f>(D2-C2)/C2</f>
        <v>0.18735703061285383</v>
      </c>
    </row>
    <row r="9" spans="1:5" x14ac:dyDescent="0.25">
      <c r="A9" s="5"/>
      <c r="B9" s="5"/>
      <c r="C9" s="4">
        <f t="shared" ref="C9:D13" si="1">(C3-B3)/B3</f>
        <v>-0.10373526487714813</v>
      </c>
      <c r="D9" s="4">
        <f t="shared" si="1"/>
        <v>0.15602319906189585</v>
      </c>
    </row>
    <row r="10" spans="1:5" x14ac:dyDescent="0.25">
      <c r="A10" s="5"/>
      <c r="B10" s="5"/>
      <c r="C10" s="4">
        <f t="shared" si="1"/>
        <v>-0.12772336598041176</v>
      </c>
      <c r="D10" s="4">
        <f t="shared" si="1"/>
        <v>0.20130614115490375</v>
      </c>
    </row>
    <row r="11" spans="1:5" x14ac:dyDescent="0.25">
      <c r="A11" s="5"/>
      <c r="B11" s="5"/>
      <c r="C11" s="4">
        <f t="shared" si="1"/>
        <v>-0.15765882251530042</v>
      </c>
      <c r="D11" s="4">
        <f t="shared" si="1"/>
        <v>0.18199959066721244</v>
      </c>
    </row>
    <row r="12" spans="1:5" x14ac:dyDescent="0.25">
      <c r="A12" s="5"/>
      <c r="B12" s="5"/>
      <c r="C12" s="4">
        <f t="shared" si="1"/>
        <v>-8.7061227468437571E-2</v>
      </c>
      <c r="D12" s="4">
        <f t="shared" si="1"/>
        <v>0.15631494804156676</v>
      </c>
    </row>
    <row r="13" spans="1:5" x14ac:dyDescent="0.25">
      <c r="A13" s="5"/>
      <c r="B13" s="5"/>
      <c r="C13" s="4">
        <f t="shared" si="1"/>
        <v>-0.11466537367807204</v>
      </c>
      <c r="D13" s="4">
        <f>(D7-C7)/C7</f>
        <v>0.1744179161917731</v>
      </c>
    </row>
  </sheetData>
  <mergeCells count="1">
    <mergeCell ref="A8:B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I13" sqref="I13"/>
    </sheetView>
  </sheetViews>
  <sheetFormatPr baseColWidth="10" defaultColWidth="9.140625" defaultRowHeight="15" x14ac:dyDescent="0.25"/>
  <cols>
    <col min="2" max="2" width="8" bestFit="1" customWidth="1"/>
  </cols>
  <sheetData>
    <row r="1" spans="1:4" x14ac:dyDescent="0.25">
      <c r="A1" t="s">
        <v>1</v>
      </c>
      <c r="B1" s="2">
        <f>'DEFM A'!B1</f>
        <v>43617</v>
      </c>
      <c r="C1" s="2">
        <f>'DEFM A'!C1</f>
        <v>43983</v>
      </c>
      <c r="D1" s="2">
        <f>'DEFM A'!D1</f>
        <v>44348</v>
      </c>
    </row>
    <row r="2" spans="1:4" x14ac:dyDescent="0.25">
      <c r="A2">
        <v>44</v>
      </c>
      <c r="B2">
        <v>57720</v>
      </c>
      <c r="C2" s="1">
        <v>60249</v>
      </c>
      <c r="D2">
        <v>63686</v>
      </c>
    </row>
    <row r="3" spans="1:4" x14ac:dyDescent="0.25">
      <c r="A3">
        <v>49</v>
      </c>
      <c r="B3">
        <v>37254</v>
      </c>
      <c r="C3" s="1">
        <v>38765</v>
      </c>
      <c r="D3">
        <v>39590</v>
      </c>
    </row>
    <row r="4" spans="1:4" x14ac:dyDescent="0.25">
      <c r="A4">
        <v>53</v>
      </c>
      <c r="B4">
        <v>9784</v>
      </c>
      <c r="C4" s="1">
        <v>10208</v>
      </c>
      <c r="D4">
        <v>10712</v>
      </c>
    </row>
    <row r="5" spans="1:4" x14ac:dyDescent="0.25">
      <c r="A5">
        <v>72</v>
      </c>
      <c r="B5">
        <v>25720</v>
      </c>
      <c r="C5" s="1">
        <v>26523</v>
      </c>
      <c r="D5">
        <v>27198</v>
      </c>
    </row>
    <row r="6" spans="1:4" x14ac:dyDescent="0.25">
      <c r="A6">
        <v>85</v>
      </c>
      <c r="B6">
        <v>26462</v>
      </c>
      <c r="C6" s="1">
        <v>28048</v>
      </c>
      <c r="D6">
        <v>29068</v>
      </c>
    </row>
    <row r="7" spans="1:4" x14ac:dyDescent="0.25">
      <c r="A7" t="s">
        <v>0</v>
      </c>
      <c r="B7" s="1">
        <f>SUM(B2:B6)</f>
        <v>156940</v>
      </c>
      <c r="C7" s="1">
        <f t="shared" ref="C7:D7" si="0">SUM(C2:C6)</f>
        <v>163793</v>
      </c>
      <c r="D7" s="1">
        <f t="shared" si="0"/>
        <v>170254</v>
      </c>
    </row>
    <row r="8" spans="1:4" x14ac:dyDescent="0.25">
      <c r="A8" s="5" t="s">
        <v>2</v>
      </c>
      <c r="B8" s="5"/>
      <c r="C8" s="4">
        <f>(C2-B2)/B2</f>
        <v>4.3814968814968817E-2</v>
      </c>
      <c r="D8" s="4">
        <f>(D2-C2)/C2</f>
        <v>5.7046589984896014E-2</v>
      </c>
    </row>
    <row r="9" spans="1:4" x14ac:dyDescent="0.25">
      <c r="A9" s="5"/>
      <c r="B9" s="5"/>
      <c r="C9" s="4">
        <f t="shared" ref="C9:D13" si="1">(C3-B3)/B3</f>
        <v>4.0559403017125677E-2</v>
      </c>
      <c r="D9" s="4">
        <f t="shared" si="1"/>
        <v>2.128208435444344E-2</v>
      </c>
    </row>
    <row r="10" spans="1:4" x14ac:dyDescent="0.25">
      <c r="A10" s="5"/>
      <c r="B10" s="5"/>
      <c r="C10" s="4">
        <f t="shared" si="1"/>
        <v>4.3336058871627149E-2</v>
      </c>
      <c r="D10" s="4">
        <f t="shared" si="1"/>
        <v>4.9373040752351098E-2</v>
      </c>
    </row>
    <row r="11" spans="1:4" x14ac:dyDescent="0.25">
      <c r="A11" s="5"/>
      <c r="B11" s="5"/>
      <c r="C11" s="4">
        <f t="shared" si="1"/>
        <v>3.1220839813374805E-2</v>
      </c>
      <c r="D11" s="4">
        <f t="shared" si="1"/>
        <v>2.5449609772650154E-2</v>
      </c>
    </row>
    <row r="12" spans="1:4" x14ac:dyDescent="0.25">
      <c r="A12" s="5"/>
      <c r="B12" s="5"/>
      <c r="C12" s="4">
        <f t="shared" si="1"/>
        <v>5.9935001133701156E-2</v>
      </c>
      <c r="D12" s="4">
        <f t="shared" si="1"/>
        <v>3.6366229321163721E-2</v>
      </c>
    </row>
    <row r="13" spans="1:4" x14ac:dyDescent="0.25">
      <c r="A13" s="5"/>
      <c r="B13" s="5"/>
      <c r="C13" s="4">
        <f t="shared" si="1"/>
        <v>4.3666369313113289E-2</v>
      </c>
      <c r="D13" s="4">
        <f>(D7-C7)/C7</f>
        <v>3.9446130176503266E-2</v>
      </c>
    </row>
  </sheetData>
  <mergeCells count="1">
    <mergeCell ref="A8:B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G17" sqref="G17"/>
    </sheetView>
  </sheetViews>
  <sheetFormatPr baseColWidth="10" defaultRowHeight="15" x14ac:dyDescent="0.25"/>
  <cols>
    <col min="2" max="2" width="8" bestFit="1" customWidth="1"/>
  </cols>
  <sheetData>
    <row r="1" spans="1:4" x14ac:dyDescent="0.25">
      <c r="A1" t="s">
        <v>1</v>
      </c>
      <c r="B1" s="2">
        <f>'DEFM A'!B1</f>
        <v>43617</v>
      </c>
      <c r="C1" s="2">
        <f>'DEFM A'!C1</f>
        <v>43983</v>
      </c>
      <c r="D1" s="2">
        <f>'DEFM A'!D1</f>
        <v>44348</v>
      </c>
    </row>
    <row r="2" spans="1:4" x14ac:dyDescent="0.25">
      <c r="A2">
        <v>44</v>
      </c>
      <c r="B2">
        <v>3884</v>
      </c>
      <c r="C2" s="1">
        <v>3835</v>
      </c>
      <c r="D2">
        <v>3268</v>
      </c>
    </row>
    <row r="3" spans="1:4" x14ac:dyDescent="0.25">
      <c r="A3">
        <v>49</v>
      </c>
      <c r="B3">
        <v>3000</v>
      </c>
      <c r="C3" s="1">
        <v>2985</v>
      </c>
      <c r="D3">
        <v>2498</v>
      </c>
    </row>
    <row r="4" spans="1:4" x14ac:dyDescent="0.25">
      <c r="A4">
        <v>53</v>
      </c>
      <c r="B4">
        <v>781</v>
      </c>
      <c r="C4" s="1">
        <v>802</v>
      </c>
      <c r="D4">
        <v>677</v>
      </c>
    </row>
    <row r="5" spans="1:4" x14ac:dyDescent="0.25">
      <c r="A5">
        <v>72</v>
      </c>
      <c r="B5">
        <v>2267</v>
      </c>
      <c r="C5" s="1">
        <v>2265</v>
      </c>
      <c r="D5">
        <v>1970</v>
      </c>
    </row>
    <row r="6" spans="1:4" x14ac:dyDescent="0.25">
      <c r="A6">
        <v>85</v>
      </c>
      <c r="B6">
        <v>2330</v>
      </c>
      <c r="C6" s="1">
        <v>2355</v>
      </c>
      <c r="D6">
        <v>1942</v>
      </c>
    </row>
    <row r="7" spans="1:4" x14ac:dyDescent="0.25">
      <c r="A7" t="s">
        <v>0</v>
      </c>
      <c r="B7" s="1">
        <f>SUM(B2:B6)</f>
        <v>12262</v>
      </c>
      <c r="C7" s="1">
        <f t="shared" ref="C7:D7" si="0">SUM(C2:C6)</f>
        <v>12242</v>
      </c>
      <c r="D7" s="1">
        <f t="shared" si="0"/>
        <v>10355</v>
      </c>
    </row>
    <row r="8" spans="1:4" x14ac:dyDescent="0.25">
      <c r="A8" s="5" t="s">
        <v>2</v>
      </c>
      <c r="B8" s="5"/>
      <c r="C8" s="4">
        <f>(C2-B2)/B2</f>
        <v>-1.2615859938208032E-2</v>
      </c>
      <c r="D8" s="4">
        <f>(D2-C2)/C2</f>
        <v>-0.14784876140808345</v>
      </c>
    </row>
    <row r="9" spans="1:4" x14ac:dyDescent="0.25">
      <c r="A9" s="5"/>
      <c r="B9" s="5"/>
      <c r="C9" s="4">
        <f t="shared" ref="C9:D13" si="1">(C3-B3)/B3</f>
        <v>-5.0000000000000001E-3</v>
      </c>
      <c r="D9" s="4">
        <f t="shared" si="1"/>
        <v>-0.16314907872696818</v>
      </c>
    </row>
    <row r="10" spans="1:4" x14ac:dyDescent="0.25">
      <c r="A10" s="5"/>
      <c r="B10" s="5"/>
      <c r="C10" s="4">
        <f t="shared" si="1"/>
        <v>2.6888604353393086E-2</v>
      </c>
      <c r="D10" s="4">
        <f t="shared" si="1"/>
        <v>-0.15586034912718205</v>
      </c>
    </row>
    <row r="11" spans="1:4" x14ac:dyDescent="0.25">
      <c r="A11" s="5"/>
      <c r="B11" s="5"/>
      <c r="C11" s="4">
        <f t="shared" si="1"/>
        <v>-8.8222320247022495E-4</v>
      </c>
      <c r="D11" s="4">
        <f t="shared" si="1"/>
        <v>-0.13024282560706402</v>
      </c>
    </row>
    <row r="12" spans="1:4" x14ac:dyDescent="0.25">
      <c r="A12" s="5"/>
      <c r="B12" s="5"/>
      <c r="C12" s="4">
        <f t="shared" si="1"/>
        <v>1.0729613733905579E-2</v>
      </c>
      <c r="D12" s="4">
        <f t="shared" si="1"/>
        <v>-0.17537154989384288</v>
      </c>
    </row>
    <row r="13" spans="1:4" x14ac:dyDescent="0.25">
      <c r="A13" s="5"/>
      <c r="B13" s="5"/>
      <c r="C13" s="4">
        <f t="shared" si="1"/>
        <v>-1.6310552927744251E-3</v>
      </c>
      <c r="D13" s="4">
        <f>(D7-C7)/C7</f>
        <v>-0.15414148015030224</v>
      </c>
    </row>
  </sheetData>
  <mergeCells count="1">
    <mergeCell ref="A8:B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F19" sqref="F19"/>
    </sheetView>
  </sheetViews>
  <sheetFormatPr baseColWidth="10" defaultRowHeight="15" x14ac:dyDescent="0.25"/>
  <cols>
    <col min="2" max="2" width="8" bestFit="1" customWidth="1"/>
  </cols>
  <sheetData>
    <row r="1" spans="1:4" x14ac:dyDescent="0.25">
      <c r="A1" t="s">
        <v>1</v>
      </c>
      <c r="B1" s="2">
        <f>'DEFM A'!B1</f>
        <v>43617</v>
      </c>
      <c r="C1" s="2">
        <f>'DEFM A'!C1</f>
        <v>43983</v>
      </c>
      <c r="D1" s="2">
        <f>'DEFM A'!D1</f>
        <v>44348</v>
      </c>
    </row>
    <row r="2" spans="1:4" x14ac:dyDescent="0.25">
      <c r="A2">
        <v>44</v>
      </c>
      <c r="B2">
        <v>21042</v>
      </c>
      <c r="C2" s="1">
        <v>26849</v>
      </c>
      <c r="D2">
        <v>19604</v>
      </c>
    </row>
    <row r="3" spans="1:4" x14ac:dyDescent="0.25">
      <c r="A3">
        <v>49</v>
      </c>
      <c r="B3">
        <v>15401</v>
      </c>
      <c r="C3" s="1">
        <v>18839</v>
      </c>
      <c r="D3">
        <v>13941</v>
      </c>
    </row>
    <row r="4" spans="1:4" x14ac:dyDescent="0.25">
      <c r="A4">
        <v>53</v>
      </c>
      <c r="B4">
        <v>3558</v>
      </c>
      <c r="C4" s="1">
        <v>4752</v>
      </c>
      <c r="D4">
        <v>3431</v>
      </c>
    </row>
    <row r="5" spans="1:4" x14ac:dyDescent="0.25">
      <c r="A5">
        <v>72</v>
      </c>
      <c r="B5">
        <v>11916</v>
      </c>
      <c r="C5" s="1">
        <v>14642</v>
      </c>
      <c r="D5">
        <v>11322</v>
      </c>
    </row>
    <row r="6" spans="1:4" x14ac:dyDescent="0.25">
      <c r="A6">
        <v>85</v>
      </c>
      <c r="B6">
        <v>8110</v>
      </c>
      <c r="C6" s="1">
        <v>10473</v>
      </c>
      <c r="D6">
        <v>7295</v>
      </c>
    </row>
    <row r="7" spans="1:4" x14ac:dyDescent="0.25">
      <c r="A7" t="s">
        <v>0</v>
      </c>
      <c r="B7" s="1">
        <f>SUM(B2:B6)</f>
        <v>60027</v>
      </c>
      <c r="C7" s="1">
        <f t="shared" ref="C7:D7" si="0">SUM(C2:C6)</f>
        <v>75555</v>
      </c>
      <c r="D7" s="1">
        <f t="shared" si="0"/>
        <v>55593</v>
      </c>
    </row>
    <row r="8" spans="1:4" x14ac:dyDescent="0.25">
      <c r="A8" s="5" t="s">
        <v>2</v>
      </c>
      <c r="B8" s="5"/>
      <c r="C8" s="4">
        <f>(C2-B2)/B2</f>
        <v>0.27597186579222505</v>
      </c>
      <c r="D8" s="4">
        <f>(D2-C2)/C2</f>
        <v>-0.26984245223285785</v>
      </c>
    </row>
    <row r="9" spans="1:4" x14ac:dyDescent="0.25">
      <c r="A9" s="5"/>
      <c r="B9" s="5"/>
      <c r="C9" s="4">
        <f t="shared" ref="C9:D13" si="1">(C3-B3)/B3</f>
        <v>0.22323225764560742</v>
      </c>
      <c r="D9" s="4">
        <f t="shared" si="1"/>
        <v>-0.25999256860767556</v>
      </c>
    </row>
    <row r="10" spans="1:4" x14ac:dyDescent="0.25">
      <c r="A10" s="5"/>
      <c r="B10" s="5"/>
      <c r="C10" s="4">
        <f t="shared" si="1"/>
        <v>0.33558178752107926</v>
      </c>
      <c r="D10" s="4">
        <f t="shared" si="1"/>
        <v>-0.27798821548821551</v>
      </c>
    </row>
    <row r="11" spans="1:4" x14ac:dyDescent="0.25">
      <c r="A11" s="5"/>
      <c r="B11" s="5"/>
      <c r="C11" s="4">
        <f t="shared" si="1"/>
        <v>0.22876804296743875</v>
      </c>
      <c r="D11" s="4">
        <f t="shared" si="1"/>
        <v>-0.22674498019396258</v>
      </c>
    </row>
    <row r="12" spans="1:4" x14ac:dyDescent="0.25">
      <c r="A12" s="5"/>
      <c r="B12" s="5"/>
      <c r="C12" s="4">
        <f t="shared" si="1"/>
        <v>0.29136868064118371</v>
      </c>
      <c r="D12" s="4">
        <f t="shared" si="1"/>
        <v>-0.30344695884655781</v>
      </c>
    </row>
    <row r="13" spans="1:4" x14ac:dyDescent="0.25">
      <c r="A13" s="5"/>
      <c r="B13" s="5"/>
      <c r="C13" s="4">
        <f t="shared" si="1"/>
        <v>0.25868359238342747</v>
      </c>
      <c r="D13" s="4">
        <f>(D7-C7)/C7</f>
        <v>-0.26420488385944013</v>
      </c>
    </row>
  </sheetData>
  <mergeCells count="1">
    <mergeCell ref="A8:B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2" sqref="D2:D6"/>
    </sheetView>
  </sheetViews>
  <sheetFormatPr baseColWidth="10" defaultRowHeight="15" x14ac:dyDescent="0.25"/>
  <cols>
    <col min="2" max="2" width="8" bestFit="1" customWidth="1"/>
  </cols>
  <sheetData>
    <row r="1" spans="1:4" x14ac:dyDescent="0.25">
      <c r="A1" t="s">
        <v>1</v>
      </c>
      <c r="B1" s="2">
        <f>'DEFM A'!B1</f>
        <v>43617</v>
      </c>
      <c r="C1" s="2">
        <f>'DEFM A'!C1</f>
        <v>43983</v>
      </c>
      <c r="D1" s="2">
        <f>'DEFM A'!D1</f>
        <v>44348</v>
      </c>
    </row>
    <row r="2" spans="1:4" x14ac:dyDescent="0.25">
      <c r="A2">
        <v>44</v>
      </c>
      <c r="B2">
        <v>6915</v>
      </c>
      <c r="C2" s="1">
        <v>7179</v>
      </c>
      <c r="D2">
        <v>6192</v>
      </c>
    </row>
    <row r="3" spans="1:4" x14ac:dyDescent="0.25">
      <c r="A3">
        <v>49</v>
      </c>
      <c r="B3">
        <v>4552</v>
      </c>
      <c r="C3" s="1">
        <v>4368</v>
      </c>
      <c r="D3">
        <v>4263</v>
      </c>
    </row>
    <row r="4" spans="1:4" x14ac:dyDescent="0.25">
      <c r="A4">
        <v>53</v>
      </c>
      <c r="B4">
        <v>1276</v>
      </c>
      <c r="C4" s="1">
        <v>1373</v>
      </c>
      <c r="D4">
        <v>1335</v>
      </c>
    </row>
    <row r="5" spans="1:4" x14ac:dyDescent="0.25">
      <c r="A5">
        <v>72</v>
      </c>
      <c r="B5">
        <v>3131</v>
      </c>
      <c r="C5" s="1">
        <v>3185</v>
      </c>
      <c r="D5">
        <v>3297</v>
      </c>
    </row>
    <row r="6" spans="1:4" x14ac:dyDescent="0.25">
      <c r="A6">
        <v>85</v>
      </c>
      <c r="B6">
        <v>3376</v>
      </c>
      <c r="C6" s="1">
        <v>3677</v>
      </c>
      <c r="D6">
        <v>3193</v>
      </c>
    </row>
    <row r="7" spans="1:4" x14ac:dyDescent="0.25">
      <c r="A7" t="s">
        <v>0</v>
      </c>
      <c r="B7" s="1">
        <f>SUM(B2:B6)</f>
        <v>19250</v>
      </c>
      <c r="C7" s="1">
        <f t="shared" ref="C7:D7" si="0">SUM(C2:C6)</f>
        <v>19782</v>
      </c>
      <c r="D7" s="1">
        <f t="shared" si="0"/>
        <v>18280</v>
      </c>
    </row>
    <row r="8" spans="1:4" x14ac:dyDescent="0.25">
      <c r="A8" s="5" t="s">
        <v>2</v>
      </c>
      <c r="B8" s="5"/>
      <c r="C8" s="4">
        <f>(C2-B2)/B2</f>
        <v>3.8177874186550977E-2</v>
      </c>
      <c r="D8" s="4">
        <f>(D2-C2)/C2</f>
        <v>-0.13748432929377349</v>
      </c>
    </row>
    <row r="9" spans="1:4" x14ac:dyDescent="0.25">
      <c r="A9" s="5"/>
      <c r="B9" s="5"/>
      <c r="C9" s="4">
        <f t="shared" ref="C9:D13" si="1">(C3-B3)/B3</f>
        <v>-4.0421792618629174E-2</v>
      </c>
      <c r="D9" s="4">
        <f t="shared" si="1"/>
        <v>-2.403846153846154E-2</v>
      </c>
    </row>
    <row r="10" spans="1:4" x14ac:dyDescent="0.25">
      <c r="A10" s="5"/>
      <c r="B10" s="5"/>
      <c r="C10" s="4">
        <f t="shared" si="1"/>
        <v>7.6018808777429461E-2</v>
      </c>
      <c r="D10" s="4">
        <f t="shared" si="1"/>
        <v>-2.7676620538965767E-2</v>
      </c>
    </row>
    <row r="11" spans="1:4" x14ac:dyDescent="0.25">
      <c r="A11" s="5"/>
      <c r="B11" s="5"/>
      <c r="C11" s="4">
        <f t="shared" si="1"/>
        <v>1.7246885978920472E-2</v>
      </c>
      <c r="D11" s="4">
        <f t="shared" si="1"/>
        <v>3.5164835164835165E-2</v>
      </c>
    </row>
    <row r="12" spans="1:4" x14ac:dyDescent="0.25">
      <c r="A12" s="5"/>
      <c r="B12" s="5"/>
      <c r="C12" s="4">
        <f t="shared" si="1"/>
        <v>8.9158767772511846E-2</v>
      </c>
      <c r="D12" s="4">
        <f t="shared" si="1"/>
        <v>-0.13162904541745987</v>
      </c>
    </row>
    <row r="13" spans="1:4" x14ac:dyDescent="0.25">
      <c r="A13" s="5"/>
      <c r="B13" s="5"/>
      <c r="C13" s="4">
        <f t="shared" si="1"/>
        <v>2.7636363636363636E-2</v>
      </c>
      <c r="D13" s="4">
        <f>(D7-C7)/C7</f>
        <v>-7.5927610959458089E-2</v>
      </c>
    </row>
  </sheetData>
  <mergeCells count="1">
    <mergeCell ref="A8:B1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19" sqref="D19"/>
    </sheetView>
  </sheetViews>
  <sheetFormatPr baseColWidth="10" defaultRowHeight="15" x14ac:dyDescent="0.25"/>
  <cols>
    <col min="2" max="2" width="8" bestFit="1" customWidth="1"/>
  </cols>
  <sheetData>
    <row r="1" spans="1:4" x14ac:dyDescent="0.25">
      <c r="A1" t="s">
        <v>1</v>
      </c>
      <c r="B1" s="2">
        <f>'DEFM A'!B1</f>
        <v>43617</v>
      </c>
      <c r="C1" s="2">
        <f>'DEFM A'!C1</f>
        <v>43983</v>
      </c>
      <c r="D1" s="2">
        <f>'DEFM A'!D1</f>
        <v>44348</v>
      </c>
    </row>
    <row r="2" spans="1:4" x14ac:dyDescent="0.25">
      <c r="A2">
        <v>44</v>
      </c>
      <c r="B2">
        <v>11726</v>
      </c>
      <c r="C2" s="1">
        <v>15389</v>
      </c>
      <c r="D2">
        <v>14239</v>
      </c>
    </row>
    <row r="3" spans="1:4" x14ac:dyDescent="0.25">
      <c r="A3">
        <v>49</v>
      </c>
      <c r="B3">
        <v>9701</v>
      </c>
      <c r="C3" s="1">
        <v>11779</v>
      </c>
      <c r="D3">
        <v>10813</v>
      </c>
    </row>
    <row r="4" spans="1:4" x14ac:dyDescent="0.25">
      <c r="A4">
        <v>53</v>
      </c>
      <c r="B4">
        <v>2099</v>
      </c>
      <c r="C4" s="1">
        <v>2821</v>
      </c>
      <c r="D4">
        <v>2508</v>
      </c>
    </row>
    <row r="5" spans="1:4" x14ac:dyDescent="0.25">
      <c r="A5">
        <v>72</v>
      </c>
      <c r="B5">
        <v>6550</v>
      </c>
      <c r="C5" s="1">
        <v>8781</v>
      </c>
      <c r="D5">
        <v>8354</v>
      </c>
    </row>
    <row r="6" spans="1:4" x14ac:dyDescent="0.25">
      <c r="A6">
        <v>85</v>
      </c>
      <c r="B6">
        <v>3989</v>
      </c>
      <c r="C6" s="1">
        <v>5171</v>
      </c>
      <c r="D6">
        <v>4194</v>
      </c>
    </row>
    <row r="7" spans="1:4" x14ac:dyDescent="0.25">
      <c r="A7" t="s">
        <v>0</v>
      </c>
      <c r="B7" s="1">
        <f>SUM(B2:B6)</f>
        <v>34065</v>
      </c>
      <c r="C7" s="1">
        <f t="shared" ref="C7:D7" si="0">SUM(C2:C6)</f>
        <v>43941</v>
      </c>
      <c r="D7" s="1">
        <f t="shared" si="0"/>
        <v>40108</v>
      </c>
    </row>
    <row r="8" spans="1:4" x14ac:dyDescent="0.25">
      <c r="A8" s="5" t="s">
        <v>2</v>
      </c>
      <c r="B8" s="5"/>
      <c r="C8" s="4">
        <f>(C2-B2)/B2</f>
        <v>0.31238273921200749</v>
      </c>
      <c r="D8" s="4">
        <f>(D2-C2)/C2</f>
        <v>-7.4728702319838844E-2</v>
      </c>
    </row>
    <row r="9" spans="1:4" x14ac:dyDescent="0.25">
      <c r="A9" s="5"/>
      <c r="B9" s="5"/>
      <c r="C9" s="4">
        <f t="shared" ref="C9:D12" si="1">(C3-B3)/B3</f>
        <v>0.21420472116276673</v>
      </c>
      <c r="D9" s="4">
        <f t="shared" si="1"/>
        <v>-8.2010357415739879E-2</v>
      </c>
    </row>
    <row r="10" spans="1:4" x14ac:dyDescent="0.25">
      <c r="A10" s="5"/>
      <c r="B10" s="5"/>
      <c r="C10" s="4">
        <f t="shared" si="1"/>
        <v>0.34397332062887087</v>
      </c>
      <c r="D10" s="4">
        <f t="shared" si="1"/>
        <v>-0.1109535625664658</v>
      </c>
    </row>
    <row r="11" spans="1:4" x14ac:dyDescent="0.25">
      <c r="A11" s="5"/>
      <c r="B11" s="5"/>
      <c r="C11" s="4">
        <f t="shared" si="1"/>
        <v>0.34061068702290076</v>
      </c>
      <c r="D11" s="4">
        <f t="shared" si="1"/>
        <v>-4.8627718938617469E-2</v>
      </c>
    </row>
    <row r="12" spans="1:4" x14ac:dyDescent="0.25">
      <c r="A12" s="5"/>
      <c r="B12" s="5"/>
      <c r="C12" s="4">
        <f t="shared" si="1"/>
        <v>0.29631486588117323</v>
      </c>
      <c r="D12" s="4">
        <f t="shared" si="1"/>
        <v>-0.18893830980467993</v>
      </c>
    </row>
    <row r="13" spans="1:4" x14ac:dyDescent="0.25">
      <c r="A13" s="5"/>
      <c r="B13" s="5"/>
      <c r="C13" s="4">
        <f>(C7-B7)/B7</f>
        <v>0.28991633641567593</v>
      </c>
      <c r="D13" s="4">
        <f>(D7-C7)/C7</f>
        <v>-8.7230604674449833E-2</v>
      </c>
    </row>
  </sheetData>
  <mergeCells count="1">
    <mergeCell ref="A8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DEFM A</vt:lpstr>
      <vt:lpstr>DEFM B&amp;C</vt:lpstr>
      <vt:lpstr>DEFM DELD Toutes catégories</vt:lpstr>
      <vt:lpstr>DEFM A - ASS</vt:lpstr>
      <vt:lpstr>DEFM A - Non indemnisé</vt:lpstr>
      <vt:lpstr>DEFM A - Obligation d'emploi</vt:lpstr>
      <vt:lpstr>DEFM A - RSA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2021-09-28T07:32:05Z</dcterms:modified>
</cp:coreProperties>
</file>